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knlt-my.sharepoint.com/personal/a_norvilas_kn_lt/Documents/Darbalaukis/"/>
    </mc:Choice>
  </mc:AlternateContent>
  <xr:revisionPtr revIDLastSave="7" documentId="8_{AC612E70-3475-431A-AE31-417A2C5A0915}" xr6:coauthVersionLast="47" xr6:coauthVersionMax="47" xr10:uidLastSave="{1C9A186E-3531-4E9A-9E0C-F534780CFDF5}"/>
  <bookViews>
    <workbookView xWindow="-108" yWindow="-108" windowWidth="30936" windowHeight="16896" xr2:uid="{00000000-000D-0000-FFFF-FFFF00000000}"/>
  </bookViews>
  <sheets>
    <sheet name="Calculation of guarantees"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4" l="1"/>
  <c r="F14" i="4"/>
  <c r="B14" i="4"/>
</calcChain>
</file>

<file path=xl/sharedStrings.xml><?xml version="1.0" encoding="utf-8"?>
<sst xmlns="http://schemas.openxmlformats.org/spreadsheetml/2006/main" count="32" uniqueCount="24">
  <si>
    <t>Calculator for amount of bank guarantees at Klaipeda LNG terminal</t>
  </si>
  <si>
    <t>to insert</t>
  </si>
  <si>
    <t>Bank guarantee to secure the validity of the proposal (for annual capacities):</t>
  </si>
  <si>
    <t>Bank guarantee to secure fulfilment of the Terminal User’s obligations or bank guarantee (For annual and spot capacities)</t>
  </si>
  <si>
    <t>Bank guarantee, provided according to the Inter-use
Terminal Contract*</t>
  </si>
  <si>
    <t>QrMet</t>
  </si>
  <si>
    <t>kWh</t>
  </si>
  <si>
    <t>QrMax</t>
  </si>
  <si>
    <t>Qpmax</t>
  </si>
  <si>
    <t>TvMet</t>
  </si>
  <si>
    <t>EUR/MWh</t>
  </si>
  <si>
    <t>H</t>
  </si>
  <si>
    <t>kWh/nm3</t>
  </si>
  <si>
    <t>Pin</t>
  </si>
  <si>
    <t>Total amount of bank guarantee</t>
  </si>
  <si>
    <t>GpMet</t>
  </si>
  <si>
    <t>EUR</t>
  </si>
  <si>
    <t>Gs</t>
  </si>
  <si>
    <t>Gt</t>
  </si>
  <si>
    <r>
      <rPr>
        <b/>
        <sz val="11"/>
        <rFont val="Calibri"/>
        <family val="2"/>
        <scheme val="minor"/>
      </rPr>
      <t>here</t>
    </r>
    <r>
      <rPr>
        <sz val="11"/>
        <rFont val="Calibri"/>
        <family val="2"/>
        <scheme val="minor"/>
      </rPr>
      <t xml:space="preserve">:
</t>
    </r>
    <r>
      <rPr>
        <b/>
        <sz val="11"/>
        <rFont val="Calibri"/>
        <family val="2"/>
        <scheme val="minor"/>
      </rPr>
      <t>QrMet</t>
    </r>
    <r>
      <rPr>
        <sz val="11"/>
        <rFont val="Calibri"/>
        <family val="2"/>
        <scheme val="minor"/>
      </rPr>
      <t xml:space="preserve"> – During the Annual Terminal capacity allocation procedure the Terminal User’s requested to allocate the Terminal Capacity during a Terminal Gas Year, kWh;
</t>
    </r>
    <r>
      <rPr>
        <b/>
        <sz val="11"/>
        <rFont val="Calibri"/>
        <family val="2"/>
        <scheme val="minor"/>
      </rPr>
      <t>TvMet</t>
    </r>
    <r>
      <rPr>
        <sz val="11"/>
        <rFont val="Calibri"/>
        <family val="2"/>
        <scheme val="minor"/>
      </rPr>
      <t xml:space="preserve"> – LNG regasification service price, applicable for Annual LNG regasification capacity (EUR/MWh) (reference https://www.kn.lt/en/our-activities/lng-terminals/klaipeda-lng-terminal/559#sbi830). </t>
    </r>
  </si>
  <si>
    <r>
      <rPr>
        <b/>
        <sz val="11"/>
        <color theme="1"/>
        <rFont val="Calibri"/>
        <family val="2"/>
        <charset val="186"/>
        <scheme val="minor"/>
      </rPr>
      <t>here</t>
    </r>
    <r>
      <rPr>
        <sz val="11"/>
        <color theme="1"/>
        <rFont val="Calibri"/>
        <family val="2"/>
        <scheme val="minor"/>
      </rPr>
      <t xml:space="preserve">:
</t>
    </r>
    <r>
      <rPr>
        <b/>
        <sz val="11"/>
        <color theme="1"/>
        <rFont val="Calibri"/>
        <family val="2"/>
        <charset val="186"/>
        <scheme val="minor"/>
      </rPr>
      <t xml:space="preserve">QrMet - </t>
    </r>
    <r>
      <rPr>
        <sz val="11"/>
        <color theme="1"/>
        <rFont val="Calibri"/>
        <family val="2"/>
        <charset val="186"/>
        <scheme val="minor"/>
      </rPr>
      <t>Annual or SPOT capacity per Terminal Gas Year allocated to Terminal User during the Annual or Spot capacity allocation procedure</t>
    </r>
    <r>
      <rPr>
        <sz val="11"/>
        <color theme="1"/>
        <rFont val="Calibri"/>
        <family val="2"/>
        <scheme val="minor"/>
      </rPr>
      <t xml:space="preserve">, kWh;
</t>
    </r>
    <r>
      <rPr>
        <b/>
        <sz val="11"/>
        <color theme="1"/>
        <rFont val="Calibri"/>
        <family val="2"/>
        <charset val="186"/>
        <scheme val="minor"/>
      </rPr>
      <t>TvMet</t>
    </r>
    <r>
      <rPr>
        <sz val="11"/>
        <color theme="1"/>
        <rFont val="Calibri"/>
        <family val="2"/>
        <scheme val="minor"/>
      </rPr>
      <t xml:space="preserve"> – LNG regasification service price, applicable for Annual or SPOT LNG regasification capacity (EUR/MWh).</t>
    </r>
  </si>
  <si>
    <t>* Terminal Users can agree other conditions without issuing this guarantee</t>
  </si>
  <si>
    <t>nm3</t>
  </si>
  <si>
    <r>
      <rPr>
        <b/>
        <sz val="11"/>
        <color theme="1"/>
        <rFont val="Calibri"/>
        <family val="2"/>
        <charset val="186"/>
        <scheme val="minor"/>
      </rPr>
      <t>here</t>
    </r>
    <r>
      <rPr>
        <sz val="11"/>
        <color theme="1"/>
        <rFont val="Calibri"/>
        <family val="2"/>
        <scheme val="minor"/>
      </rPr>
      <t xml:space="preserve">:
</t>
    </r>
    <r>
      <rPr>
        <b/>
        <sz val="11"/>
        <color theme="1"/>
        <rFont val="Calibri"/>
        <family val="2"/>
        <charset val="186"/>
        <scheme val="minor"/>
      </rPr>
      <t>Qpmax</t>
    </r>
    <r>
      <rPr>
        <sz val="11"/>
        <color theme="1"/>
        <rFont val="Calibri"/>
        <family val="2"/>
        <scheme val="minor"/>
      </rPr>
      <t xml:space="preserve"> – Size of the largest Cargo, provided in the Terminal User’s Annual Schedule or Monthly schedules approved by the Operator (nm3);
</t>
    </r>
    <r>
      <rPr>
        <b/>
        <sz val="11"/>
        <color theme="1"/>
        <rFont val="Calibri"/>
        <family val="2"/>
        <charset val="186"/>
        <scheme val="minor"/>
      </rPr>
      <t>H</t>
    </r>
    <r>
      <rPr>
        <sz val="11"/>
        <color theme="1"/>
        <rFont val="Calibri"/>
        <family val="2"/>
        <scheme val="minor"/>
      </rPr>
      <t xml:space="preserve"> – Gross heating value of LNG, established on the basis of the forecasted data provided by the Operator, kWh/nm3;
</t>
    </r>
    <r>
      <rPr>
        <b/>
        <sz val="11"/>
        <color theme="1"/>
        <rFont val="Calibri"/>
        <family val="2"/>
        <charset val="186"/>
        <scheme val="minor"/>
      </rPr>
      <t>Pin</t>
    </r>
    <r>
      <rPr>
        <sz val="11"/>
        <color theme="1"/>
        <rFont val="Calibri"/>
        <family val="2"/>
        <scheme val="minor"/>
      </rPr>
      <t xml:space="preserve"> – Largest value of the TTF gas index future during the period from issuing the Bank guarantee until 3 (three) months after the last Cargo delivery (last day of the Arrival period) provided in the Terminal User’s Annual Schedule or Monthly schedules (when Terminal capacities were allocated after the end of the annual Terminal Capacities Allocation Procedure) approved by the Operator (price determined according to Report of ICE Future Europe index Dutch TTF Natural Gas Calendar Month Futures Settlement prices of the last day of the month prior the day of issuing the Bank guarantee) (EUR/MWh).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</si>
</sst>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_-;\-* #,##0.000_-;_-* &quot;-&quot;??_-;_-@_-"/>
  </numFmts>
  <fonts count="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1"/>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164" fontId="0" fillId="2" borderId="1" xfId="1" applyNumberFormat="1" applyFont="1" applyFill="1" applyBorder="1" applyProtection="1"/>
    <xf numFmtId="164" fontId="0" fillId="0" borderId="0" xfId="1" applyNumberFormat="1" applyFont="1" applyFill="1" applyBorder="1" applyProtection="1"/>
    <xf numFmtId="0" fontId="5" fillId="0" borderId="0" xfId="0" applyFont="1" applyAlignment="1" applyProtection="1">
      <alignment horizontal="center"/>
    </xf>
    <xf numFmtId="0" fontId="0" fillId="0" borderId="0" xfId="0" applyProtection="1"/>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Protection="1"/>
    <xf numFmtId="0" fontId="0" fillId="0" borderId="1" xfId="0" applyBorder="1" applyAlignment="1" applyProtection="1">
      <alignment horizontal="center"/>
    </xf>
    <xf numFmtId="43" fontId="0" fillId="2" borderId="1" xfId="1" applyFont="1" applyFill="1" applyBorder="1" applyProtection="1"/>
    <xf numFmtId="164" fontId="0" fillId="0" borderId="1" xfId="1" applyNumberFormat="1" applyFont="1" applyFill="1" applyBorder="1" applyAlignment="1" applyProtection="1">
      <alignment horizontal="center"/>
    </xf>
    <xf numFmtId="2" fontId="0" fillId="2" borderId="1" xfId="0" applyNumberFormat="1" applyFill="1" applyBorder="1" applyProtection="1"/>
    <xf numFmtId="2" fontId="0" fillId="0" borderId="1" xfId="0" applyNumberFormat="1" applyBorder="1" applyProtection="1"/>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2" borderId="1" xfId="0" applyFill="1" applyBorder="1" applyProtection="1"/>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4" xfId="0" applyFont="1" applyBorder="1" applyAlignment="1" applyProtection="1">
      <alignment horizontal="center"/>
    </xf>
    <xf numFmtId="164" fontId="5" fillId="0" borderId="1" xfId="1" applyNumberFormat="1" applyFont="1" applyFill="1" applyBorder="1" applyAlignment="1" applyProtection="1">
      <alignment horizontal="center" vertical="center"/>
    </xf>
    <xf numFmtId="165" fontId="0" fillId="0" borderId="1" xfId="1" applyNumberFormat="1" applyFont="1" applyFill="1" applyBorder="1" applyAlignment="1" applyProtection="1">
      <alignment horizontal="center"/>
    </xf>
    <xf numFmtId="0" fontId="0" fillId="0" borderId="0" xfId="0" applyAlignment="1" applyProtection="1">
      <alignment wrapText="1"/>
    </xf>
    <xf numFmtId="0" fontId="7" fillId="0" borderId="0" xfId="0" applyFont="1" applyAlignment="1" applyProtection="1">
      <alignment horizontal="left" vertical="top" wrapText="1"/>
    </xf>
    <xf numFmtId="0" fontId="2" fillId="0" borderId="0" xfId="0" applyFont="1" applyAlignment="1" applyProtection="1">
      <alignment horizontal="left" vertical="top" wrapText="1"/>
    </xf>
    <xf numFmtId="0" fontId="0" fillId="0" borderId="0" xfId="0" applyAlignment="1" applyProtection="1">
      <alignment horizontal="left" vertical="top"/>
    </xf>
    <xf numFmtId="0" fontId="1" fillId="0" borderId="0" xfId="0" applyFont="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9"/>
  <sheetViews>
    <sheetView showGridLines="0" tabSelected="1" zoomScale="85" zoomScaleNormal="85" workbookViewId="0">
      <selection activeCell="N14" sqref="N14"/>
    </sheetView>
  </sheetViews>
  <sheetFormatPr defaultRowHeight="14.4" x14ac:dyDescent="0.3"/>
  <cols>
    <col min="1" max="1" width="8.88671875" style="4"/>
    <col min="2" max="2" width="21" style="4" customWidth="1"/>
    <col min="3" max="3" width="14.33203125" style="4" customWidth="1"/>
    <col min="4" max="5" width="8.88671875" style="4"/>
    <col min="6" max="6" width="27" style="4" customWidth="1"/>
    <col min="7" max="7" width="11.6640625" style="4" customWidth="1"/>
    <col min="8" max="9" width="8.88671875" style="4"/>
    <col min="10" max="10" width="24.33203125" style="4" customWidth="1"/>
    <col min="11" max="11" width="14.6640625" style="4" customWidth="1"/>
    <col min="12" max="16384" width="8.88671875" style="4"/>
  </cols>
  <sheetData>
    <row r="2" spans="1:11" x14ac:dyDescent="0.3">
      <c r="A2" s="3" t="s">
        <v>0</v>
      </c>
      <c r="B2" s="3"/>
      <c r="C2" s="3"/>
      <c r="D2" s="3"/>
      <c r="E2" s="3"/>
      <c r="F2" s="3"/>
      <c r="G2" s="3"/>
      <c r="H2" s="3"/>
      <c r="I2" s="3"/>
      <c r="J2" s="3"/>
      <c r="K2" s="3"/>
    </row>
    <row r="5" spans="1:11" x14ac:dyDescent="0.3">
      <c r="A5" s="1"/>
      <c r="B5" s="4" t="s">
        <v>1</v>
      </c>
    </row>
    <row r="6" spans="1:11" x14ac:dyDescent="0.3">
      <c r="A6" s="2"/>
    </row>
    <row r="8" spans="1:11" ht="43.2" customHeight="1" x14ac:dyDescent="0.3">
      <c r="A8" s="5" t="s">
        <v>2</v>
      </c>
      <c r="B8" s="5"/>
      <c r="C8" s="5"/>
      <c r="E8" s="5" t="s">
        <v>3</v>
      </c>
      <c r="F8" s="6"/>
      <c r="G8" s="6"/>
      <c r="I8" s="5" t="s">
        <v>4</v>
      </c>
      <c r="J8" s="5"/>
      <c r="K8" s="5"/>
    </row>
    <row r="9" spans="1:11" x14ac:dyDescent="0.3">
      <c r="A9" s="7" t="s">
        <v>5</v>
      </c>
      <c r="B9" s="1">
        <v>940000000</v>
      </c>
      <c r="C9" s="8" t="s">
        <v>6</v>
      </c>
      <c r="E9" s="7" t="s">
        <v>7</v>
      </c>
      <c r="F9" s="1">
        <v>2000000000</v>
      </c>
      <c r="G9" s="8" t="s">
        <v>6</v>
      </c>
      <c r="I9" s="7" t="s">
        <v>8</v>
      </c>
      <c r="J9" s="1">
        <v>87000000</v>
      </c>
      <c r="K9" s="8" t="s">
        <v>22</v>
      </c>
    </row>
    <row r="10" spans="1:11" x14ac:dyDescent="0.3">
      <c r="A10" s="7" t="s">
        <v>9</v>
      </c>
      <c r="B10" s="9">
        <v>1.41</v>
      </c>
      <c r="C10" s="10" t="s">
        <v>10</v>
      </c>
      <c r="E10" s="7" t="s">
        <v>9</v>
      </c>
      <c r="F10" s="11">
        <v>1.41</v>
      </c>
      <c r="G10" s="8" t="s">
        <v>10</v>
      </c>
      <c r="I10" s="7" t="s">
        <v>11</v>
      </c>
      <c r="J10" s="12">
        <v>11.9</v>
      </c>
      <c r="K10" s="8" t="s">
        <v>12</v>
      </c>
    </row>
    <row r="11" spans="1:11" x14ac:dyDescent="0.3">
      <c r="A11" s="13"/>
      <c r="B11" s="14"/>
      <c r="C11" s="15"/>
      <c r="E11" s="13"/>
      <c r="F11" s="14"/>
      <c r="G11" s="15"/>
      <c r="I11" s="7" t="s">
        <v>13</v>
      </c>
      <c r="J11" s="16">
        <v>295</v>
      </c>
      <c r="K11" s="8" t="s">
        <v>10</v>
      </c>
    </row>
    <row r="12" spans="1:11" x14ac:dyDescent="0.3">
      <c r="A12" s="17"/>
      <c r="B12" s="18"/>
      <c r="C12" s="19"/>
      <c r="E12" s="17"/>
      <c r="F12" s="18"/>
      <c r="G12" s="19"/>
      <c r="I12" s="20"/>
      <c r="J12" s="21"/>
      <c r="K12" s="22"/>
    </row>
    <row r="13" spans="1:11" x14ac:dyDescent="0.3">
      <c r="A13" s="20" t="s">
        <v>14</v>
      </c>
      <c r="B13" s="21"/>
      <c r="C13" s="22"/>
      <c r="E13" s="20" t="s">
        <v>14</v>
      </c>
      <c r="F13" s="21"/>
      <c r="G13" s="22"/>
      <c r="I13" s="20" t="s">
        <v>14</v>
      </c>
      <c r="J13" s="21"/>
      <c r="K13" s="22"/>
    </row>
    <row r="14" spans="1:11" x14ac:dyDescent="0.3">
      <c r="A14" s="7" t="s">
        <v>15</v>
      </c>
      <c r="B14" s="23">
        <f>(B9/1000)*B10*0.25</f>
        <v>331350</v>
      </c>
      <c r="C14" s="24" t="s">
        <v>16</v>
      </c>
      <c r="E14" s="7" t="s">
        <v>17</v>
      </c>
      <c r="F14" s="23">
        <f>IF(F9&gt;0,IF((F10/1000)*F9*0.95&lt;2000000,2000000,(F10/1000)*F9*0.95),0)</f>
        <v>2679000</v>
      </c>
      <c r="G14" s="24" t="s">
        <v>16</v>
      </c>
      <c r="I14" s="7" t="s">
        <v>18</v>
      </c>
      <c r="J14" s="23">
        <f>(J9*J10/1000)*J11</f>
        <v>305413500</v>
      </c>
      <c r="K14" s="24" t="s">
        <v>16</v>
      </c>
    </row>
    <row r="15" spans="1:11" ht="16.95" customHeight="1" x14ac:dyDescent="0.3">
      <c r="E15" s="25"/>
    </row>
    <row r="16" spans="1:11" ht="14.4" customHeight="1" x14ac:dyDescent="0.3">
      <c r="A16" s="26" t="s">
        <v>19</v>
      </c>
      <c r="B16" s="26"/>
      <c r="C16" s="26"/>
      <c r="E16" s="27" t="s">
        <v>20</v>
      </c>
      <c r="F16" s="28"/>
      <c r="G16" s="28"/>
      <c r="I16" s="29" t="s">
        <v>23</v>
      </c>
      <c r="J16" s="27"/>
      <c r="K16" s="27"/>
    </row>
    <row r="17" spans="1:11" x14ac:dyDescent="0.3">
      <c r="A17" s="26"/>
      <c r="B17" s="26"/>
      <c r="C17" s="26"/>
      <c r="E17" s="28"/>
      <c r="F17" s="28"/>
      <c r="G17" s="28"/>
      <c r="I17" s="27"/>
      <c r="J17" s="27"/>
      <c r="K17" s="27"/>
    </row>
    <row r="18" spans="1:11" x14ac:dyDescent="0.3">
      <c r="A18" s="26"/>
      <c r="B18" s="26"/>
      <c r="C18" s="26"/>
      <c r="E18" s="28"/>
      <c r="F18" s="28"/>
      <c r="G18" s="28"/>
      <c r="I18" s="27"/>
      <c r="J18" s="27"/>
      <c r="K18" s="27"/>
    </row>
    <row r="19" spans="1:11" x14ac:dyDescent="0.3">
      <c r="A19" s="26"/>
      <c r="B19" s="26"/>
      <c r="C19" s="26"/>
      <c r="E19" s="28"/>
      <c r="F19" s="28"/>
      <c r="G19" s="28"/>
      <c r="I19" s="27"/>
      <c r="J19" s="27"/>
      <c r="K19" s="27"/>
    </row>
    <row r="20" spans="1:11" x14ac:dyDescent="0.3">
      <c r="A20" s="26"/>
      <c r="B20" s="26"/>
      <c r="C20" s="26"/>
      <c r="E20" s="28"/>
      <c r="F20" s="28"/>
      <c r="G20" s="28"/>
      <c r="I20" s="27"/>
      <c r="J20" s="27"/>
      <c r="K20" s="27"/>
    </row>
    <row r="21" spans="1:11" x14ac:dyDescent="0.3">
      <c r="A21" s="26"/>
      <c r="B21" s="26"/>
      <c r="C21" s="26"/>
      <c r="E21" s="28"/>
      <c r="F21" s="28"/>
      <c r="G21" s="28"/>
      <c r="I21" s="27"/>
      <c r="J21" s="27"/>
      <c r="K21" s="27"/>
    </row>
    <row r="22" spans="1:11" x14ac:dyDescent="0.3">
      <c r="A22" s="26"/>
      <c r="B22" s="26"/>
      <c r="C22" s="26"/>
      <c r="E22" s="28"/>
      <c r="F22" s="28"/>
      <c r="G22" s="28"/>
      <c r="I22" s="27"/>
      <c r="J22" s="27"/>
      <c r="K22" s="27"/>
    </row>
    <row r="23" spans="1:11" x14ac:dyDescent="0.3">
      <c r="A23" s="26"/>
      <c r="B23" s="26"/>
      <c r="C23" s="26"/>
      <c r="E23" s="28"/>
      <c r="F23" s="28"/>
      <c r="G23" s="28"/>
      <c r="I23" s="27"/>
      <c r="J23" s="27"/>
      <c r="K23" s="27"/>
    </row>
    <row r="24" spans="1:11" x14ac:dyDescent="0.3">
      <c r="A24" s="26"/>
      <c r="B24" s="26"/>
      <c r="C24" s="26"/>
      <c r="E24" s="28"/>
      <c r="F24" s="28"/>
      <c r="G24" s="28"/>
      <c r="I24" s="27"/>
      <c r="J24" s="27"/>
      <c r="K24" s="27"/>
    </row>
    <row r="25" spans="1:11" x14ac:dyDescent="0.3">
      <c r="A25" s="26"/>
      <c r="B25" s="26"/>
      <c r="C25" s="26"/>
      <c r="I25" s="27"/>
      <c r="J25" s="27"/>
      <c r="K25" s="27"/>
    </row>
    <row r="26" spans="1:11" x14ac:dyDescent="0.3">
      <c r="A26" s="26"/>
      <c r="B26" s="26"/>
      <c r="C26" s="26"/>
      <c r="I26" s="27"/>
      <c r="J26" s="27"/>
      <c r="K26" s="27"/>
    </row>
    <row r="27" spans="1:11" x14ac:dyDescent="0.3">
      <c r="A27" s="26"/>
      <c r="B27" s="26"/>
      <c r="C27" s="26"/>
      <c r="I27" s="27"/>
      <c r="J27" s="27"/>
      <c r="K27" s="27"/>
    </row>
    <row r="28" spans="1:11" x14ac:dyDescent="0.3">
      <c r="I28" s="27"/>
      <c r="J28" s="27"/>
      <c r="K28" s="27"/>
    </row>
    <row r="29" spans="1:11" x14ac:dyDescent="0.3">
      <c r="I29" s="27"/>
      <c r="J29" s="27"/>
      <c r="K29" s="27"/>
    </row>
    <row r="30" spans="1:11" x14ac:dyDescent="0.3">
      <c r="I30" s="27"/>
      <c r="J30" s="27"/>
      <c r="K30" s="27"/>
    </row>
    <row r="31" spans="1:11" x14ac:dyDescent="0.3">
      <c r="I31" s="27"/>
      <c r="J31" s="27"/>
      <c r="K31" s="27"/>
    </row>
    <row r="32" spans="1:11" x14ac:dyDescent="0.3">
      <c r="I32" s="27"/>
      <c r="J32" s="27"/>
      <c r="K32" s="27"/>
    </row>
    <row r="33" spans="9:11" x14ac:dyDescent="0.3">
      <c r="I33" s="27"/>
      <c r="J33" s="27"/>
      <c r="K33" s="27"/>
    </row>
    <row r="34" spans="9:11" x14ac:dyDescent="0.3">
      <c r="I34" s="27"/>
      <c r="J34" s="27"/>
      <c r="K34" s="27"/>
    </row>
    <row r="35" spans="9:11" x14ac:dyDescent="0.3">
      <c r="I35" s="27"/>
      <c r="J35" s="27"/>
      <c r="K35" s="27"/>
    </row>
    <row r="36" spans="9:11" x14ac:dyDescent="0.3">
      <c r="I36" s="27"/>
      <c r="J36" s="27"/>
      <c r="K36" s="27"/>
    </row>
    <row r="37" spans="9:11" x14ac:dyDescent="0.3">
      <c r="I37" s="27"/>
      <c r="J37" s="27"/>
      <c r="K37" s="27"/>
    </row>
    <row r="39" spans="9:11" x14ac:dyDescent="0.3">
      <c r="I39" s="4" t="s">
        <v>21</v>
      </c>
    </row>
  </sheetData>
  <sheetProtection sheet="1" formatCells="0" formatColumns="0" formatRows="0" insertColumns="0" insertRows="0" insertHyperlinks="0" deleteColumns="0" deleteRows="0" sort="0" autoFilter="0" pivotTables="0"/>
  <protectedRanges>
    <protectedRange sqref="B9:B10 F9:F10 J9:J11" name="Range1"/>
  </protectedRanges>
  <mergeCells count="13">
    <mergeCell ref="A2:K2"/>
    <mergeCell ref="A8:C8"/>
    <mergeCell ref="E8:G8"/>
    <mergeCell ref="I8:K8"/>
    <mergeCell ref="E16:G24"/>
    <mergeCell ref="A16:C27"/>
    <mergeCell ref="I16:K37"/>
    <mergeCell ref="I12:K12"/>
    <mergeCell ref="I13:K13"/>
    <mergeCell ref="A13:C13"/>
    <mergeCell ref="A11:C12"/>
    <mergeCell ref="E11:G12"/>
    <mergeCell ref="E13:G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Calculation of guarantees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2016-01-20T07:35:04Z</dcterms:created>
  <dcterms:modified xsi:type="dcterms:W3CDTF">2022-10-04T06:54:54Z</dcterms:modified>
  <cp:category/>
  <cp:contentStatus/>
</cp:coreProperties>
</file>